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Кошторис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5" formatCode="#,##0.###"/>
  </numFmts>
  <fonts count="20" x14ac:knownFonts="1">
    <font>
      <sz val="11"/>
      <name val="Calibri"/>
    </font>
    <font>
      <sz val="11"/>
      <name val="Calibri"/>
    </font>
    <font>
      <sz val="16"/>
      <name val="Calibri"/>
      <b/>
      <color rgb="2C2C2C"/>
    </font>
    <font>
      <sz val="9"/>
      <name val="Calibri"/>
      <i/>
      <color rgb="8B8580"/>
    </font>
    <font>
      <sz val="10"/>
      <name val="Calibri"/>
      <color rgb="8B8580"/>
    </font>
    <font>
      <sz val="11"/>
      <name val="Calibri"/>
      <color rgb="2C2C2C"/>
    </font>
    <font>
      <sz val="10"/>
      <name val="Calibri"/>
      <b/>
      <color rgb="FFFFFF"/>
    </font>
    <font>
      <sz val="10"/>
      <name val="Calibri"/>
      <b/>
      <color rgb="FFFFFF"/>
    </font>
    <font>
      <sz val="11"/>
      <name val="Calibri"/>
      <b/>
      <color rgb="2C2C2C"/>
    </font>
    <font>
      <sz val="11"/>
      <name val="Calibri"/>
      <b/>
      <color rgb="2C2C2C"/>
    </font>
    <font>
      <sz val="11"/>
      <name val="Calibri"/>
      <b/>
      <color rgb="2C2C2C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  <b/>
      <color rgb="2C2C2C"/>
    </font>
    <font>
      <sz val="13"/>
      <name val="Calibri"/>
      <b/>
      <color rgb="FFFFFF"/>
    </font>
    <font>
      <sz val="13"/>
      <name val="Calibri"/>
      <b/>
      <color rgb="FFFFFF"/>
    </font>
    <font>
      <sz val="13"/>
      <name val="Calibri"/>
      <b/>
      <color rgb="FFFFFF"/>
    </font>
    <font>
      <sz val="11"/>
      <name val="Calibri"/>
      <b/>
      <color rgb="2C2C2C"/>
    </font>
  </fonts>
  <fills count="11">
    <fill>
      <patternFill patternType="none">
        <bgColor/>
      </patternFill>
    </fill>
    <fill>
      <patternFill patternType="gray125">
        <bgColor/>
      </patternFill>
    </fill>
    <fill>
      <patternFill patternType="solid">
        <fgColor rgb="FF2C2C2C"/>
        <bgColor/>
      </patternFill>
    </fill>
    <fill>
      <patternFill patternType="solid">
        <fgColor rgb="FF2C2C2C"/>
        <bgColor/>
      </patternFill>
    </fill>
    <fill>
      <patternFill patternType="solid">
        <fgColor rgb="FFF1EEEB"/>
        <bgColor/>
      </patternFill>
    </fill>
    <fill>
      <patternFill patternType="solid">
        <fgColor rgb="FFF1EEEB"/>
        <bgColor/>
      </patternFill>
    </fill>
    <fill>
      <patternFill patternType="solid">
        <fgColor rgb="FFF1EEEB"/>
        <bgColor/>
      </patternFill>
    </fill>
    <fill>
      <patternFill patternType="solid">
        <fgColor rgb="FFF1EEEB"/>
        <bgColor/>
      </patternFill>
    </fill>
    <fill>
      <patternFill patternType="solid">
        <fgColor rgb="FFFF6206"/>
        <bgColor/>
      </patternFill>
    </fill>
    <fill>
      <patternFill patternType="solid">
        <fgColor rgb="FFFF6206"/>
        <bgColor/>
      </patternFill>
    </fill>
    <fill>
      <patternFill patternType="solid">
        <fgColor rgb="FFFF6206"/>
        <bgColor/>
      </patternFill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D9D6D2"/>
      </left>
      <right style="thin">
        <color rgb="D9D6D2"/>
      </right>
      <top style="thin">
        <color rgb="D9D6D2"/>
      </top>
      <bottom style="thin">
        <color rgb="D9D6D2"/>
      </bottom>
      <diagonal/>
    </border>
    <border>
      <left style="thin">
        <color rgb="2C2C2C"/>
      </left>
      <right style="thin">
        <color rgb="2C2C2C"/>
      </right>
      <top style="thin">
        <color rgb="2C2C2C"/>
      </top>
      <bottom style="thin">
        <color rgb="2C2C2C"/>
      </bottom>
      <diagonal/>
    </border>
    <border>
      <left style="thin">
        <color rgb="2C2C2C"/>
      </left>
      <right style="thin">
        <color rgb="2C2C2C"/>
      </right>
      <top style="thin">
        <color rgb="2C2C2C"/>
      </top>
      <bottom style="thin">
        <color rgb="2C2C2C"/>
      </bottom>
      <diagonal/>
    </border>
    <border>
      <left style="thin">
        <color rgb="D9D6D2"/>
      </left>
      <right style="thin">
        <color rgb="D9D6D2"/>
      </right>
      <top style="thin">
        <color rgb="D9D6D2"/>
      </top>
      <bottom style="thin">
        <color rgb="D9D6D2"/>
      </bottom>
      <diagonal/>
    </border>
    <border>
      <left style="thin">
        <color rgb="D9D6D2"/>
      </left>
      <right style="thin">
        <color rgb="D9D6D2"/>
      </right>
      <top style="thin">
        <color rgb="D9D6D2"/>
      </top>
      <bottom style="thin">
        <color rgb="D9D6D2"/>
      </bottom>
      <diagonal/>
    </border>
    <border>
      <left style="thin">
        <color rgb="D9D6D2"/>
      </left>
      <right style="thin">
        <color rgb="D9D6D2"/>
      </right>
      <top style="thin">
        <color rgb="D9D6D2"/>
      </top>
      <bottom style="thin">
        <color rgb="D9D6D2"/>
      </bottom>
      <diagonal/>
    </border>
    <border>
      <left style="thin">
        <color rgb="D9D6D2"/>
      </left>
      <right style="thin">
        <color rgb="D9D6D2"/>
      </right>
      <top style="thin">
        <color rgb="D9D6D2"/>
      </top>
      <bottom style="thin">
        <color rgb="D9D6D2"/>
      </bottom>
      <diagonal/>
    </border>
    <border>
      <left style="thin">
        <color rgb="D9D6D2"/>
      </left>
      <right style="thin">
        <color rgb="D9D6D2"/>
      </right>
      <top style="thin">
        <color rgb="D9D6D2"/>
      </top>
      <bottom style="thin">
        <color rgb="D9D6D2"/>
      </bottom>
      <diagonal/>
    </border>
    <border>
      <left style="thin">
        <color rgb="D9D6D2"/>
      </left>
      <right style="thin">
        <color rgb="D9D6D2"/>
      </right>
      <top style="thin">
        <color rgb="D9D6D2"/>
      </top>
      <bottom style="thin">
        <color rgb="D9D6D2"/>
      </bottom>
      <diagonal/>
    </border>
    <border>
      <left style="thin">
        <color rgb="D9D6D2"/>
      </left>
      <right style="thin">
        <color rgb="D9D6D2"/>
      </right>
      <top style="thin">
        <color rgb="D9D6D2"/>
      </top>
      <bottom style="thin">
        <color rgb="D9D6D2"/>
      </bottom>
      <diagonal/>
    </border>
    <border>
      <left style="thin">
        <color rgb="D9D6D2"/>
      </left>
      <right style="thin">
        <color rgb="D9D6D2"/>
      </right>
      <top style="thin">
        <color rgb="D9D6D2"/>
      </top>
      <bottom style="thin">
        <color rgb="D9D6D2"/>
      </bottom>
      <diagonal/>
    </border>
    <border>
      <left style="thin">
        <color rgb="FF6206"/>
      </left>
      <right style="thin">
        <color rgb="FF6206"/>
      </right>
      <top style="thin">
        <color rgb="FF6206"/>
      </top>
      <bottom style="thin">
        <color rgb="FF6206"/>
      </bottom>
      <diagonal/>
    </border>
    <border>
      <left style="thin">
        <color rgb="FF6206"/>
      </left>
      <right style="thin">
        <color rgb="FF6206"/>
      </right>
      <top style="thin">
        <color rgb="FF6206"/>
      </top>
      <bottom style="thin">
        <color rgb="FF6206"/>
      </bottom>
      <diagonal/>
    </border>
    <border>
      <left style="thin">
        <color rgb="FF6206"/>
      </left>
      <right style="thin">
        <color rgb="FF6206"/>
      </right>
      <top style="thin">
        <color rgb="FF6206"/>
      </top>
      <bottom style="thin">
        <color rgb="FF6206"/>
      </bottom>
      <diagonal/>
    </border>
  </borders>
  <cellStyleXfs>
    <xf numFmtId="0" fontId="0" fillId="0" borderId="0"/>
  </cellStyleXfs>
  <cellXfs count="21">
    <xf numFmtId="0" fontId="0" fillId="0" borderId="0" xfId="0"/>
    <xf numFmtId="0" fontId="1" fillId="1" borderId="1" xfId="0" applyFont="1" applyFill="1" applyBorder="1"/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2" xfId="0" applyFont="1" applyBorder="1"/>
    <xf numFmtId="0" fontId="6" fillId="2" borderId="3" xfId="0" applyFont="1" applyFill="1" applyBorder="1" applyAlignment="1">
      <alignment horizontal="center" vertical="center" wrapText="true"/>
    </xf>
    <xf numFmtId="0" fontId="7" fillId="3" borderId="4" xfId="0" applyFont="1" applyFill="1" applyBorder="1" applyAlignment="1">
      <alignment horizontal="center" vertical="center" wrapText="true"/>
    </xf>
    <xf numFmtId="0" fontId="8" fillId="4" borderId="5" xfId="0" applyFont="1" applyFill="1" applyBorder="1"/>
    <xf numFmtId="0" fontId="9" fillId="5" borderId="6" xfId="0" applyFont="1" applyFill="1" applyBorder="1"/>
    <xf numFmtId="4" fontId="10" fillId="6" borderId="7" xfId="0" applyFont="1" applyFill="1" applyBorder="1" applyNumberFormat="1"/>
    <xf numFmtId="0" fontId="11" fillId="0" borderId="8" xfId="0" applyFont="1" applyBorder="1"/>
    <xf numFmtId="0" fontId="12" fillId="0" borderId="9" xfId="0" applyFont="1" applyBorder="1" applyAlignment="1">
      <alignment horizontal="center"/>
    </xf>
    <xf numFmtId="165" fontId="13" fillId="0" borderId="10" xfId="0" applyFont="1" applyBorder="1" applyNumberFormat="1" applyAlignment="1">
      <alignment horizontal="right"/>
    </xf>
    <xf numFmtId="4" fontId="14" fillId="0" borderId="11" xfId="0" applyFont="1" applyBorder="1" applyNumberFormat="1" applyAlignment="1">
      <alignment horizontal="right"/>
    </xf>
    <xf numFmtId="4" fontId="15" fillId="7" borderId="12" xfId="0" applyFont="1" applyFill="1" applyBorder="1" applyNumberFormat="1"/>
    <xf numFmtId="0" fontId="16" fillId="8" borderId="13" xfId="0" applyFont="1" applyFill="1" applyBorder="1"/>
    <xf numFmtId="0" fontId="17" fillId="9" borderId="14" xfId="0" applyFont="1" applyFill="1" applyBorder="1"/>
    <xf numFmtId="4" fontId="18" fillId="10" borderId="15" xfId="0" applyFont="1" applyFill="1" applyBorder="1" applyNumberFormat="1"/>
    <xf numFmtId="0" fontId="19" fillId="0" borderId="0" xfId="0" applyFont="1"/>
  </cellXfs>
  <cellStyles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2"/>
  <sheetViews>
    <sheetView workbookViewId="0"/>
  </sheetViews>
  <cols>
    <col min="1" max="1" width="5.83203125" customWidth="1"/>
    <col min="2" max="2" width="44.83203125" customWidth="1"/>
    <col min="3" max="3" width="6.83203125" customWidth="1"/>
    <col min="4" max="4" width="7.83203125" customWidth="1"/>
    <col min="5" max="5" width="10.83203125" customWidth="1"/>
    <col min="6" max="6" width="12.83203125" customWidth="1"/>
    <col min="7" max="7" width="14.83203125" customWidth="1"/>
  </cols>
  <sheetData>
    <row r="1" ht="22" customHeight="1">
      <c r="A1" s="3" t="str">
        <v>КОШТОРИС НА РЕМОНТНІ РОБОТИ</v>
      </c>
    </row>
    <row r="2">
      <c r="A2" s="4" t="str">
        <v>Шаблон BuildHubix · buildhubix.com</v>
      </c>
    </row>
    <row r="4">
      <c r="A4" s="5" t="str">
        <v>Об'єкт:</v>
      </c>
      <c r="B4" s="6" t="str">
        <v/>
      </c>
      <c r="C4" s="6" t="str">
        <v/>
      </c>
      <c r="D4" s="6" t="str">
        <v/>
      </c>
    </row>
    <row r="5">
      <c r="A5" s="5" t="str">
        <v>Замовник:</v>
      </c>
      <c r="B5" s="6" t="str">
        <v/>
      </c>
      <c r="C5" s="6" t="str">
        <v/>
      </c>
      <c r="D5" s="6" t="str">
        <v/>
      </c>
    </row>
    <row r="6">
      <c r="A6" s="5" t="str">
        <v>Підрядник:</v>
      </c>
      <c r="B6" s="6" t="str">
        <v/>
      </c>
      <c r="C6" s="6" t="str">
        <v/>
      </c>
      <c r="D6" s="6" t="str">
        <v/>
      </c>
    </row>
    <row r="7">
      <c r="A7" s="5" t="str">
        <v>Дата:</v>
      </c>
      <c r="B7" s="6" t="str">
        <v/>
      </c>
      <c r="C7" s="6" t="str">
        <v/>
      </c>
      <c r="D7" s="6" t="str">
        <v/>
      </c>
    </row>
    <row r="9">
      <c r="A9" s="7" t="str">
        <v>№</v>
      </c>
      <c r="B9" s="8" t="str">
        <v>Найменування</v>
      </c>
      <c r="C9" s="8" t="str">
        <v>Тип</v>
      </c>
      <c r="D9" s="8" t="str">
        <v>Од.</v>
      </c>
      <c r="E9" s="8" t="str">
        <v>К-сть</v>
      </c>
      <c r="F9" s="8" t="str">
        <v>Ціна</v>
      </c>
      <c r="G9" s="8" t="str">
        <v>Сума</v>
      </c>
    </row>
    <row r="10">
      <c r="A10" s="9" t="str">
        <v/>
      </c>
      <c r="B10" s="10" t="str">
        <v>Ванна кімната</v>
      </c>
      <c r="C10" s="10" t="str">
        <v/>
      </c>
      <c r="D10" s="10" t="str">
        <v/>
      </c>
      <c r="E10" s="10" t="str">
        <v/>
      </c>
      <c r="F10" s="10" t="str">
        <v/>
      </c>
      <c r="G10" s="11">
        <f>SUM(G11:G16)</f>
        <v>24038.4</v>
      </c>
    </row>
    <row r="11">
      <c r="A11" s="12" t="str">
        <v>1</v>
      </c>
      <c r="B11" s="12" t="str">
        <v>Демонтаж плитки зі стін і підлоги</v>
      </c>
      <c r="C11" s="13" t="str">
        <v>Р</v>
      </c>
      <c r="D11" s="13" t="str">
        <v>м²</v>
      </c>
      <c r="E11" s="14" t="str">
        <v>16.6</v>
      </c>
      <c r="F11" s="15" t="str">
        <v>180</v>
      </c>
      <c r="G11" s="15">
        <f>ROUND(E11*F11,2)</f>
        <v>2988</v>
      </c>
    </row>
    <row r="12">
      <c r="A12" s="12" t="str">
        <v>2</v>
      </c>
      <c r="B12" s="12" t="str">
        <v>Гідроізоляція підлоги</v>
      </c>
      <c r="C12" s="13" t="str">
        <v>Р</v>
      </c>
      <c r="D12" s="13" t="str">
        <v>м²</v>
      </c>
      <c r="E12" s="14" t="str">
        <v>4.2</v>
      </c>
      <c r="F12" s="15" t="str">
        <v>260</v>
      </c>
      <c r="G12" s="15">
        <f>ROUND(E12*F12,2)</f>
        <v>1092</v>
      </c>
    </row>
    <row r="13">
      <c r="A13" s="12" t="str">
        <v>3</v>
      </c>
      <c r="B13" s="12" t="str">
        <v>Штукатурка стін</v>
      </c>
      <c r="C13" s="13" t="str">
        <v>Р</v>
      </c>
      <c r="D13" s="13" t="str">
        <v>м²</v>
      </c>
      <c r="E13" s="14" t="str">
        <v>12.6</v>
      </c>
      <c r="F13" s="15" t="str">
        <v>348</v>
      </c>
      <c r="G13" s="15">
        <f>ROUND(E13*F13,2)</f>
        <v>4384.8</v>
      </c>
    </row>
    <row r="14">
      <c r="A14" s="12" t="str">
        <v>4</v>
      </c>
      <c r="B14" s="12" t="str">
        <v>Укладання плитки на стіни</v>
      </c>
      <c r="C14" s="13" t="str">
        <v>Р</v>
      </c>
      <c r="D14" s="13" t="str">
        <v>м²</v>
      </c>
      <c r="E14" s="14" t="str">
        <v>12.6</v>
      </c>
      <c r="F14" s="15" t="str">
        <v>856</v>
      </c>
      <c r="G14" s="15">
        <f>ROUND(E14*F14,2)</f>
        <v>10785.6</v>
      </c>
    </row>
    <row r="15">
      <c r="A15" s="12" t="str">
        <v>5</v>
      </c>
      <c r="B15" s="12" t="str">
        <v>Суміш штукатурна</v>
      </c>
      <c r="C15" s="13" t="str">
        <v>М</v>
      </c>
      <c r="D15" s="13" t="str">
        <v>кг</v>
      </c>
      <c r="E15" s="14" t="str">
        <v>252</v>
      </c>
      <c r="F15" s="15" t="str">
        <v>12</v>
      </c>
      <c r="G15" s="15">
        <f>ROUND(E15*F15,2)</f>
        <v>3024</v>
      </c>
    </row>
    <row r="16">
      <c r="A16" s="12" t="str">
        <v>6</v>
      </c>
      <c r="B16" s="12" t="str">
        <v>Клей плитковий</v>
      </c>
      <c r="C16" s="13" t="str">
        <v>М</v>
      </c>
      <c r="D16" s="13" t="str">
        <v>кг</v>
      </c>
      <c r="E16" s="14" t="str">
        <v>63</v>
      </c>
      <c r="F16" s="15" t="str">
        <v>28</v>
      </c>
      <c r="G16" s="15">
        <f>ROUND(E16*F16,2)</f>
        <v>1764</v>
      </c>
    </row>
    <row r="17">
      <c r="A17" s="10" t="str">
        <v/>
      </c>
      <c r="B17" s="10" t="str">
        <v>Кухня</v>
      </c>
      <c r="C17" s="10" t="str">
        <v/>
      </c>
      <c r="D17" s="10" t="str">
        <v/>
      </c>
      <c r="E17" s="10" t="str">
        <v/>
      </c>
      <c r="F17" s="10" t="str">
        <v/>
      </c>
      <c r="G17" s="16">
        <f>SUM(G18:G20)</f>
        <v>11452</v>
      </c>
    </row>
    <row r="18">
      <c r="A18" s="12" t="str">
        <v>7</v>
      </c>
      <c r="B18" s="12" t="str">
        <v>Стяжка підлоги</v>
      </c>
      <c r="C18" s="13" t="str">
        <v>Р</v>
      </c>
      <c r="D18" s="13" t="str">
        <v>м²</v>
      </c>
      <c r="E18" s="14" t="str">
        <v>9.6</v>
      </c>
      <c r="F18" s="15" t="str">
        <v>420</v>
      </c>
      <c r="G18" s="15">
        <f>ROUND(E18*F18,2)</f>
        <v>4032</v>
      </c>
    </row>
    <row r="19">
      <c r="A19" s="12" t="str">
        <v>8</v>
      </c>
      <c r="B19" s="12" t="str">
        <v>Фарбування стін</v>
      </c>
      <c r="C19" s="13" t="str">
        <v>Р</v>
      </c>
      <c r="D19" s="13" t="str">
        <v>м²</v>
      </c>
      <c r="E19" s="14" t="str">
        <v>28</v>
      </c>
      <c r="F19" s="15" t="str">
        <v>175</v>
      </c>
      <c r="G19" s="15">
        <f>ROUND(E19*F19,2)</f>
        <v>4900</v>
      </c>
    </row>
    <row r="20">
      <c r="A20" s="12" t="str">
        <v>9</v>
      </c>
      <c r="B20" s="12" t="str">
        <v>Фарба інтер'єрна</v>
      </c>
      <c r="C20" s="13" t="str">
        <v>М</v>
      </c>
      <c r="D20" s="13" t="str">
        <v>л</v>
      </c>
      <c r="E20" s="14" t="str">
        <v>12</v>
      </c>
      <c r="F20" s="15" t="str">
        <v>210</v>
      </c>
      <c r="G20" s="15">
        <f>ROUND(E20*F20,2)</f>
        <v>2520</v>
      </c>
    </row>
    <row r="21">
      <c r="A21" s="10" t="str">
        <v/>
      </c>
      <c r="B21" s="10" t="str">
        <v>Загальні витрати</v>
      </c>
      <c r="C21" s="10" t="str">
        <v/>
      </c>
      <c r="D21" s="10" t="str">
        <v/>
      </c>
      <c r="E21" s="10" t="str">
        <v/>
      </c>
      <c r="F21" s="10" t="str">
        <v/>
      </c>
      <c r="G21" s="16">
        <f>SUM(G22:G23)</f>
        <v>5700</v>
      </c>
    </row>
    <row r="22">
      <c r="A22" s="12" t="str">
        <v>10</v>
      </c>
      <c r="B22" s="12" t="str">
        <v>Доставка й підйом матеріалів</v>
      </c>
      <c r="C22" s="13" t="str">
        <v>Р</v>
      </c>
      <c r="D22" s="13" t="str">
        <v>раз</v>
      </c>
      <c r="E22" s="14" t="str">
        <v>3</v>
      </c>
      <c r="F22" s="15" t="str">
        <v>900</v>
      </c>
      <c r="G22" s="15">
        <f>ROUND(E22*F22,2)</f>
        <v>2700</v>
      </c>
    </row>
    <row r="23">
      <c r="A23" s="12" t="str">
        <v>11</v>
      </c>
      <c r="B23" s="12" t="str">
        <v>Вивезення сміття</v>
      </c>
      <c r="C23" s="13" t="str">
        <v>Р</v>
      </c>
      <c r="D23" s="13" t="str">
        <v>м³</v>
      </c>
      <c r="E23" s="14" t="str">
        <v>4</v>
      </c>
      <c r="F23" s="15" t="str">
        <v>750</v>
      </c>
      <c r="G23" s="15">
        <f>ROUND(E23*F23,2)</f>
        <v>3000</v>
      </c>
    </row>
    <row r="25">
      <c r="A25" s="17" t="str">
        <v/>
      </c>
      <c r="B25" s="18" t="str">
        <v>РАЗОМ</v>
      </c>
      <c r="C25" s="18" t="str">
        <v/>
      </c>
      <c r="D25" s="18" t="str">
        <v/>
      </c>
      <c r="E25" s="18" t="str">
        <v/>
      </c>
      <c r="F25" s="18" t="str">
        <v/>
      </c>
      <c r="G25" s="19">
        <f>G10+G17+G21</f>
        <v>41190.4</v>
      </c>
    </row>
    <row r="27">
      <c r="A27" s="20" t="str">
        <v>Як користуватися</v>
      </c>
    </row>
    <row r="28">
      <c r="A28" s="4" t="str">
        <v>•  Тип: Р — робота, М — матеріал. Розділяйте їх завжди: інакше не видно, де прибуток.</v>
      </c>
    </row>
    <row r="29">
      <c r="A29" s="4" t="str">
        <v>•  Сума рахується формулою з округленням — не правте її вручну.</v>
      </c>
    </row>
    <row r="30">
      <c r="A30" s="4" t="str">
        <v>•  Новий рядок додавайте ВСЕРЕДИНУ розділу, а не під останнім: інакше він не увійде в підсумок.</v>
      </c>
    </row>
    <row r="31">
      <c r="A31" s="4" t="str">
        <v>•  Підсумок «Разом» складає підсумки розділів, а не всі рядки — інакше позиції порахуються двічі.</v>
      </c>
    </row>
    <row r="32">
      <c r="A32" s="4" t="str">
        <v>•  Окремо пропишіть у договорі, що НЕ входить у кошторис.</v>
      </c>
    </row>
  </sheetData>
  <mergeCells count="11">
    <mergeCell ref="A1:F1"/>
    <mergeCell ref="A2:F2"/>
    <mergeCell ref="B4:D4"/>
    <mergeCell ref="B5:D5"/>
    <mergeCell ref="B6:D6"/>
    <mergeCell ref="B7:D7"/>
    <mergeCell ref="A28:G28"/>
    <mergeCell ref="A29:G29"/>
    <mergeCell ref="A30:G30"/>
    <mergeCell ref="A31:G31"/>
    <mergeCell ref="A32:G32"/>
  </mergeCells>
  <ignoredErrors>
    <ignoredError numberStoredAsText="1" sqref="A1:G3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Кошторис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